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jogo1021\sciebo2\Aufgabensammlung OK!Thermo\"/>
    </mc:Choice>
  </mc:AlternateContent>
  <xr:revisionPtr revIDLastSave="0" documentId="13_ncr:1_{2318AFCC-6215-4696-AA20-7EC974F351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DropDownList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2" l="1"/>
  <c r="P20" i="2"/>
  <c r="O20" i="2"/>
  <c r="Q19" i="2"/>
  <c r="P19" i="2"/>
  <c r="O19" i="2"/>
  <c r="Q18" i="2"/>
  <c r="P18" i="2"/>
  <c r="O18" i="2"/>
  <c r="Q17" i="2"/>
  <c r="P17" i="2"/>
  <c r="O17" i="2"/>
  <c r="Q16" i="2"/>
  <c r="P16" i="2"/>
  <c r="O16" i="2"/>
  <c r="Q15" i="2"/>
  <c r="P15" i="2"/>
  <c r="O15" i="2"/>
  <c r="Q14" i="2"/>
  <c r="P14" i="2"/>
  <c r="O14" i="2"/>
  <c r="Q13" i="2"/>
  <c r="P13" i="2"/>
  <c r="O13" i="2"/>
  <c r="Q12" i="2"/>
  <c r="P12" i="2"/>
  <c r="O12" i="2"/>
  <c r="Q11" i="2"/>
  <c r="P11" i="2"/>
  <c r="O11" i="2"/>
  <c r="Q10" i="2"/>
  <c r="P10" i="2"/>
  <c r="O10" i="2"/>
  <c r="Q9" i="2"/>
  <c r="P9" i="2"/>
  <c r="O9" i="2"/>
  <c r="Q8" i="2"/>
  <c r="P8" i="2"/>
  <c r="O8" i="2"/>
  <c r="Q7" i="2"/>
  <c r="P7" i="2"/>
  <c r="O7" i="2"/>
  <c r="Q6" i="2"/>
  <c r="P6" i="2"/>
  <c r="O6" i="2"/>
  <c r="Q5" i="2"/>
  <c r="P5" i="2"/>
  <c r="O5" i="2"/>
  <c r="J1" i="2"/>
  <c r="I1" i="2"/>
  <c r="H1" i="2"/>
  <c r="G1" i="2"/>
  <c r="F1" i="2"/>
  <c r="E1" i="2"/>
  <c r="D1" i="2"/>
  <c r="C1" i="2"/>
  <c r="K1" i="2" s="1"/>
  <c r="B1" i="2"/>
  <c r="A1" i="2"/>
  <c r="C17" i="1"/>
  <c r="G16" i="1"/>
  <c r="G15" i="1"/>
  <c r="G14" i="1"/>
  <c r="G13" i="1"/>
  <c r="G12" i="1"/>
  <c r="G11" i="1"/>
  <c r="G10" i="1"/>
  <c r="G9" i="1"/>
  <c r="G8" i="1"/>
  <c r="G7" i="1"/>
  <c r="G6" i="1"/>
  <c r="G5" i="1"/>
  <c r="J2" i="1"/>
  <c r="G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tc={8E9ABDEE-D5BA-840D-E23D-6589B7FEA9D8}</author>
  </authors>
  <commentList>
    <comment ref="H2" authorId="0" shapeId="0" xr:uid="{8E9ABDEE-D5BA-840D-E23D-6589B7FEA9D8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Summe aus Teilpunkten aller Aufgabenteile
MC etc: 1Punkt
einfache Berechnungen2Punkte= Gleichung steht so in der Formelsammlung
kompliziertere Berechnungen3Punkte= Gleichungen müssen in einander eingesetzt und umgestellt werden 
Gleichung muss hergeleitet / vereinfacht werden 4Punkte
</t>
      </text>
    </comment>
  </commentList>
</comments>
</file>

<file path=xl/sharedStrings.xml><?xml version="1.0" encoding="utf-8"?>
<sst xmlns="http://schemas.openxmlformats.org/spreadsheetml/2006/main" count="306" uniqueCount="268">
  <si>
    <t>Aufgabenkonzept</t>
  </si>
  <si>
    <t>Aufgabentext</t>
  </si>
  <si>
    <t>Gesamtpunktzahl:</t>
  </si>
  <si>
    <t>Punkte</t>
  </si>
  <si>
    <t>Randomisierung</t>
  </si>
  <si>
    <t>laufende Nummer</t>
  </si>
  <si>
    <t>N000130</t>
  </si>
  <si>
    <t>Orientierung für Punktvergabe in Teilaufgaben:</t>
  </si>
  <si>
    <t>Aufgabentitel</t>
  </si>
  <si>
    <t>Kreisprozess eines Verbrennungsmotors</t>
  </si>
  <si>
    <t>Multiple Choice etc.</t>
  </si>
  <si>
    <t>Punkt</t>
  </si>
  <si>
    <t>Ursprung</t>
  </si>
  <si>
    <t>U_THK_Prüfer</t>
  </si>
  <si>
    <t>einfache Berechnungen</t>
  </si>
  <si>
    <t>=Gleichung steht so in der Formelsammlung</t>
  </si>
  <si>
    <t>In Stack erstellt von</t>
  </si>
  <si>
    <t>E_THK_Prüfer</t>
  </si>
  <si>
    <t>kompliziertere Berechnungen</t>
  </si>
  <si>
    <t>=Gleichungen müssen in einander eingesetzt und umgestellt werden</t>
  </si>
  <si>
    <t>Geprüft von</t>
  </si>
  <si>
    <t>G_</t>
  </si>
  <si>
    <t>Herleitung/Entwicklung</t>
  </si>
  <si>
    <t xml:space="preserve">= Gleichung muss hergeleitet / vereinfacht werden </t>
  </si>
  <si>
    <t>Datum</t>
  </si>
  <si>
    <t>Inhalt</t>
  </si>
  <si>
    <t>I_Kreisprozess-Seiliger</t>
  </si>
  <si>
    <t>I_p-V-T-Diagramm</t>
  </si>
  <si>
    <t>I_</t>
  </si>
  <si>
    <t>Änderungshinweise:</t>
  </si>
  <si>
    <t>Kompetenz nach Bloom</t>
  </si>
  <si>
    <t>KB_2</t>
  </si>
  <si>
    <t xml:space="preserve">Basierend auf einer Aufgabe aus dem Skript THD </t>
  </si>
  <si>
    <t>Schwierigkeit</t>
  </si>
  <si>
    <t>S_1_zumEinstieg</t>
  </si>
  <si>
    <t>Die Aufgabe wurde um verschiedene Gase erweitert (Randomisierung)</t>
  </si>
  <si>
    <t>Parametrisiert</t>
  </si>
  <si>
    <t>P_Ja</t>
  </si>
  <si>
    <t>Bearbeitungszeit</t>
  </si>
  <si>
    <t>BZ_010</t>
  </si>
  <si>
    <t>Lösungseingabe</t>
  </si>
  <si>
    <t>A_Zahlenwert</t>
  </si>
  <si>
    <t>Gesucht</t>
  </si>
  <si>
    <t>Hilfsmittel</t>
  </si>
  <si>
    <t>H_Taschenrechner</t>
  </si>
  <si>
    <t>Gegeben</t>
  </si>
  <si>
    <t>Anwendungsnähe</t>
  </si>
  <si>
    <t>AN_Abstrakt</t>
  </si>
  <si>
    <t>indirekt gegeben</t>
  </si>
  <si>
    <t>Alle Tags    als Liste:</t>
  </si>
  <si>
    <t>Teilaufgabe</t>
  </si>
  <si>
    <t>Aufgabenstruktur</t>
  </si>
  <si>
    <t>erforderliche Rechenvorschriften</t>
  </si>
  <si>
    <t>Teilpunkte</t>
  </si>
  <si>
    <t>Eingabefeld</t>
  </si>
  <si>
    <t>Rück-
melde-baum</t>
  </si>
  <si>
    <t>Anforderungen an Rückmeldebaum: 
Sollen Folgefehler abgefangen werden, 
Gibt es bei speziellen Fehlern besondere Hinweise an die Studierenden</t>
  </si>
  <si>
    <t>Titel und 
genereller Text und
 Variablen</t>
  </si>
  <si>
    <t>Genereller Titel und Text hier</t>
  </si>
  <si>
    <t>a)</t>
  </si>
  <si>
    <t>Hinweise zum Aufgabenteil</t>
  </si>
  <si>
    <t>b)</t>
  </si>
  <si>
    <t>c)</t>
  </si>
  <si>
    <t>in Stack erstellt von</t>
  </si>
  <si>
    <t>geprüft von</t>
  </si>
  <si>
    <t>Schwirigkeit</t>
  </si>
  <si>
    <t>benötigte Hilfsmittel</t>
  </si>
  <si>
    <t>U_</t>
  </si>
  <si>
    <t>E_</t>
  </si>
  <si>
    <t>KB_</t>
  </si>
  <si>
    <t>S_</t>
  </si>
  <si>
    <t>BZ_</t>
  </si>
  <si>
    <t>A_</t>
  </si>
  <si>
    <t>H_</t>
  </si>
  <si>
    <t>AN_</t>
  </si>
  <si>
    <t>P_</t>
  </si>
  <si>
    <t>U_HSD_Neef</t>
  </si>
  <si>
    <t>E_HSD_Neef</t>
  </si>
  <si>
    <t>G_HSD_Neef</t>
  </si>
  <si>
    <t>I_Einheiten</t>
  </si>
  <si>
    <t>KB_1</t>
  </si>
  <si>
    <t>BZ_001</t>
  </si>
  <si>
    <t>A_Auswahl</t>
  </si>
  <si>
    <t>U_HSD_Goebel</t>
  </si>
  <si>
    <t>E_HSD_Goebel</t>
  </si>
  <si>
    <t>G_HSD_Goebel</t>
  </si>
  <si>
    <t>I_Begriffe und Definitionen</t>
  </si>
  <si>
    <t>S_2_zumVertiefen</t>
  </si>
  <si>
    <t>BZ_005</t>
  </si>
  <si>
    <t>H_TaschenrechnerCAS</t>
  </si>
  <si>
    <t>AN_Berufsnah</t>
  </si>
  <si>
    <t>P_Nein</t>
  </si>
  <si>
    <t>HSD</t>
  </si>
  <si>
    <t>Neef</t>
  </si>
  <si>
    <t>U_HSD_Jüngst</t>
  </si>
  <si>
    <t>E_HSD_Jüngst</t>
  </si>
  <si>
    <t>G_HSD_Jüngst</t>
  </si>
  <si>
    <t>I_Mathematik</t>
  </si>
  <si>
    <t>KB_3</t>
  </si>
  <si>
    <t>S_3_zumKnobeln</t>
  </si>
  <si>
    <t>A_Gleichung</t>
  </si>
  <si>
    <t>H_ohne</t>
  </si>
  <si>
    <t>AN_Alltagsnah</t>
  </si>
  <si>
    <t>Goebel</t>
  </si>
  <si>
    <t>U_HSD_Depner</t>
  </si>
  <si>
    <t>E_HSD_Depner</t>
  </si>
  <si>
    <t>G_HSD_Depner</t>
  </si>
  <si>
    <t>I_Motivation Thermodynamik</t>
  </si>
  <si>
    <t>KB_4</t>
  </si>
  <si>
    <t>BZ_015</t>
  </si>
  <si>
    <t>A_Graphik JSXGraph</t>
  </si>
  <si>
    <t>H_Rechenprogramm</t>
  </si>
  <si>
    <t>Jüngst</t>
  </si>
  <si>
    <t>U_HSD_Böhm</t>
  </si>
  <si>
    <t>E_HSD_Böhm</t>
  </si>
  <si>
    <t>G_HSD_Böhm</t>
  </si>
  <si>
    <t>I_Geschichte der Thermodynamik</t>
  </si>
  <si>
    <t>KB_5</t>
  </si>
  <si>
    <t>BZ_020</t>
  </si>
  <si>
    <t>A_Freitext</t>
  </si>
  <si>
    <t>H_Internetlink</t>
  </si>
  <si>
    <t>Depner</t>
  </si>
  <si>
    <t>U_HSNR_Alsmeyer</t>
  </si>
  <si>
    <t>E_HSNR_Alsmeyer</t>
  </si>
  <si>
    <t>G_HSNR_Alsmeyer</t>
  </si>
  <si>
    <t>I_Einordnung der Thermodynamik</t>
  </si>
  <si>
    <t>KB_6</t>
  </si>
  <si>
    <t>BZ_025</t>
  </si>
  <si>
    <t>HSNR</t>
  </si>
  <si>
    <t>Alsmeyer</t>
  </si>
  <si>
    <t>U_HSNR_Grassmann</t>
  </si>
  <si>
    <t>E_HSNR_Grassmann</t>
  </si>
  <si>
    <t>G_HSNR_Grassmann</t>
  </si>
  <si>
    <t>I_(Thermodynamische) Systeme und Bilanzgrenzen</t>
  </si>
  <si>
    <t>BZ_030</t>
  </si>
  <si>
    <t>Grassmann</t>
  </si>
  <si>
    <t>U_HSNR_Schriefers</t>
  </si>
  <si>
    <t>E_HSNR_Schriefers</t>
  </si>
  <si>
    <t>G_HSNR_Schiefers</t>
  </si>
  <si>
    <t>I_offenes System</t>
  </si>
  <si>
    <t>BZ_035</t>
  </si>
  <si>
    <t>Schiefers</t>
  </si>
  <si>
    <t>U_HSNR_Reichert</t>
  </si>
  <si>
    <t>E_HSNR_Reichert</t>
  </si>
  <si>
    <t>G_HSNR_Reichert</t>
  </si>
  <si>
    <t>I_geschlossenes System</t>
  </si>
  <si>
    <t>BZ_040</t>
  </si>
  <si>
    <t>Reichert</t>
  </si>
  <si>
    <t>U_HRW_Schädlich</t>
  </si>
  <si>
    <t>E_HRW_Schädlich</t>
  </si>
  <si>
    <t>G_HRW_Schädlich</t>
  </si>
  <si>
    <t>I_Prozessgrößen</t>
  </si>
  <si>
    <t>BZ_045</t>
  </si>
  <si>
    <t>HRW</t>
  </si>
  <si>
    <t>Schädlich</t>
  </si>
  <si>
    <t>U_HRW_Wunderlich</t>
  </si>
  <si>
    <t>E_HRW_Wunderlich</t>
  </si>
  <si>
    <t>G_HRW_Wunderlich</t>
  </si>
  <si>
    <t>I_Zustandsgrößen</t>
  </si>
  <si>
    <t>BZ_050</t>
  </si>
  <si>
    <t>Wunderlich</t>
  </si>
  <si>
    <t>U_HRW_Nabokova</t>
  </si>
  <si>
    <t>E_HRW_Nabokova</t>
  </si>
  <si>
    <t>G_HRW_Nabokova</t>
  </si>
  <si>
    <t>I_ideales Gas</t>
  </si>
  <si>
    <t>BZ_055</t>
  </si>
  <si>
    <t>Nabokova</t>
  </si>
  <si>
    <t>U_HRW_Demant</t>
  </si>
  <si>
    <t>E_HRW_Demant</t>
  </si>
  <si>
    <t>G_HRW_Demant</t>
  </si>
  <si>
    <t>I_ideale Flüssigkeit</t>
  </si>
  <si>
    <t>BZ_060</t>
  </si>
  <si>
    <t>Demant</t>
  </si>
  <si>
    <t>U_HRW_Kaminski</t>
  </si>
  <si>
    <t>E_HRW_Kaminski</t>
  </si>
  <si>
    <t>G_HRW_Kaminski</t>
  </si>
  <si>
    <t>I_kalorische Zustandsgleichungen</t>
  </si>
  <si>
    <t>Kaminski</t>
  </si>
  <si>
    <t>U_THK_Lambers</t>
  </si>
  <si>
    <t>E_THK_Lambers</t>
  </si>
  <si>
    <t>G_THK_Lambers</t>
  </si>
  <si>
    <t>I_thermische Zustandsgleichungen</t>
  </si>
  <si>
    <t>THK</t>
  </si>
  <si>
    <t>Lambers</t>
  </si>
  <si>
    <t>U_THK_Rögener</t>
  </si>
  <si>
    <t>E_THK_Rögener</t>
  </si>
  <si>
    <t>G_THK_Rögener</t>
  </si>
  <si>
    <t>I_idealisierte Zustandsänderungen</t>
  </si>
  <si>
    <t>Rögener</t>
  </si>
  <si>
    <t>U_THK_Kürten</t>
  </si>
  <si>
    <t>E_THK_Kürten</t>
  </si>
  <si>
    <t>G_THK_Kürten</t>
  </si>
  <si>
    <t>I_reale Zustandsänderungen (isentroper und polytroper Wirkungsgrad)</t>
  </si>
  <si>
    <t>Kürten</t>
  </si>
  <si>
    <t>G_THK_Prüfer</t>
  </si>
  <si>
    <t>I_innere Energie</t>
  </si>
  <si>
    <t>U_HSD_Robert</t>
  </si>
  <si>
    <t>E_HSD_Robert</t>
  </si>
  <si>
    <t>G_HSD_Robert</t>
  </si>
  <si>
    <t>I_Enthalpie</t>
  </si>
  <si>
    <t>I_spezifische Wärmekapazität</t>
  </si>
  <si>
    <t>I_Stoff- und Massenerhaltung</t>
  </si>
  <si>
    <t>I_1. Hauptsatz - Energieerhaltung</t>
  </si>
  <si>
    <t>I_Volumenänderungsarbeit</t>
  </si>
  <si>
    <t>I_Nutzarbeit</t>
  </si>
  <si>
    <t>I_technische Arbeit</t>
  </si>
  <si>
    <t>I_2. Hauptsatz</t>
  </si>
  <si>
    <t>I_Entropie</t>
  </si>
  <si>
    <t>I_Anergie und Exergie</t>
  </si>
  <si>
    <t>I_reale Gase</t>
  </si>
  <si>
    <t xml:space="preserve">I_Phasenänderungen: Dampfdruck / Verdampfungsenthalpie und Clausius-Clapeyron-Gleichung </t>
  </si>
  <si>
    <t>I_Nassdampfgebiet</t>
  </si>
  <si>
    <t>I_kritischer Punkt</t>
  </si>
  <si>
    <t>I_Anomalien des Wassers</t>
  </si>
  <si>
    <t>I_Temperatur und Druck-abhängige Stoffwerte</t>
  </si>
  <si>
    <t>I_ideale Gasgemische</t>
  </si>
  <si>
    <t>I_Dampf-Gas-Gemisch</t>
  </si>
  <si>
    <t>I_Dampf-Flüssigkeits-Gleichgewicht</t>
  </si>
  <si>
    <t>I_Flüssig-Flüssig-Gleichgewicht</t>
  </si>
  <si>
    <t>I_nichtideale Gemische</t>
  </si>
  <si>
    <t>I_Gemische: Mischungs- Lösungs- und Verdünnungsenthalpien</t>
  </si>
  <si>
    <t>I_G^E-Modelle</t>
  </si>
  <si>
    <t>I_kolligative Effekte (Gefrierpunktserniedrigung etc.)</t>
  </si>
  <si>
    <t xml:space="preserve">I_Feuchte Luft </t>
  </si>
  <si>
    <t>I_Wasserbeladung und relative Feuchte</t>
  </si>
  <si>
    <t>I_Kühlgrenztemperatur</t>
  </si>
  <si>
    <t>I_Erwärmung von feuchter Luft</t>
  </si>
  <si>
    <t>I_Abkühlung von feuchter Luft</t>
  </si>
  <si>
    <t>I_Mischung von feuchter Luft</t>
  </si>
  <si>
    <t>I_Befeuchtung von feuchter Luft</t>
  </si>
  <si>
    <t>I_Standardbildungsenthalpien</t>
  </si>
  <si>
    <t>I_Heizwert / Verbrennung</t>
  </si>
  <si>
    <t>I_konvektive Wärmeübertragung - innen</t>
  </si>
  <si>
    <t>I_konvektive Wärmeübertragung - außen</t>
  </si>
  <si>
    <t>I_Wärmedurchgang</t>
  </si>
  <si>
    <t>I_Wärmeleitung</t>
  </si>
  <si>
    <t>I_Wärmestrahlung</t>
  </si>
  <si>
    <t>I_Wärmeübertragung beim Sieden / Kondensation</t>
  </si>
  <si>
    <t>I_HTU-NTU-Konzept</t>
  </si>
  <si>
    <t>I_T-s-Diagramm</t>
  </si>
  <si>
    <t>I_h-s-Diagramm</t>
  </si>
  <si>
    <t>I_h-log(p)-Diagramm</t>
  </si>
  <si>
    <t>I_h-x-Diagramm</t>
  </si>
  <si>
    <t>I_Wärmeübertrager</t>
  </si>
  <si>
    <t>I_Wärmeübertrager Kühlrippen</t>
  </si>
  <si>
    <t>I_Rohrreihen / -bündel Wärmeübertrager</t>
  </si>
  <si>
    <t>I_Kreisprozess-Carnot</t>
  </si>
  <si>
    <t>I_Kreisprozess-Joule</t>
  </si>
  <si>
    <t>I_Kreisprozess-Stirling</t>
  </si>
  <si>
    <t>I_Kreisprozess-Otto</t>
  </si>
  <si>
    <t>I_Kreisprozess-Diesel</t>
  </si>
  <si>
    <t>I_Wirkungsgrad und Leistungsziffer</t>
  </si>
  <si>
    <t>I_Dampfkraftprozess</t>
  </si>
  <si>
    <t>I_Gasturbinenprozess</t>
  </si>
  <si>
    <t>I_GuD-Prozess</t>
  </si>
  <si>
    <t>I_Kältemaschine</t>
  </si>
  <si>
    <t>I_Wärmepumpe</t>
  </si>
  <si>
    <t>I_Nasskühlturm</t>
  </si>
  <si>
    <t>I_Klimaanlage</t>
  </si>
  <si>
    <t>I_Verdichter / Turbine / Pumpe</t>
  </si>
  <si>
    <t>I_Drossel</t>
  </si>
  <si>
    <t>I_Eindampfen</t>
  </si>
  <si>
    <t>I_Rektifikation</t>
  </si>
  <si>
    <t>I_Extraktion</t>
  </si>
  <si>
    <t>I_Kristallisation</t>
  </si>
  <si>
    <t>I_Ab-/Desorption</t>
  </si>
  <si>
    <t>I_Mischer</t>
  </si>
  <si>
    <t>D_2023-07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</si>
</sst>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2"/>
      <name val="Wingdings 2"/>
      <family val="1"/>
      <charset val="2"/>
    </font>
    <font>
      <sz val="11"/>
      <color rgb="FF00B050"/>
      <name val="Wingdings 2"/>
      <family val="1"/>
      <charset val="2"/>
    </font>
    <font>
      <b/>
      <i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sz val="9"/>
      <color theme="1"/>
      <name val="Calibri"/>
      <family val="2"/>
      <scheme val="minor"/>
    </font>
    <font>
      <b/>
      <sz val="28"/>
      <color theme="1"/>
      <name val="Wingdings 2"/>
      <family val="1"/>
      <charset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5"/>
        <bgColor indexed="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</fills>
  <borders count="6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 style="thin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/>
    <xf numFmtId="0" fontId="4" fillId="0" borderId="0" xfId="0" applyFont="1"/>
    <xf numFmtId="0" fontId="7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4" xfId="0" applyFill="1" applyBorder="1"/>
    <xf numFmtId="0" fontId="0" fillId="0" borderId="5" xfId="0" applyBorder="1"/>
    <xf numFmtId="0" fontId="0" fillId="0" borderId="6" xfId="0" applyBorder="1"/>
    <xf numFmtId="0" fontId="0" fillId="0" borderId="11" xfId="0" applyBorder="1" applyAlignment="1">
      <alignment horizontal="center"/>
    </xf>
    <xf numFmtId="0" fontId="9" fillId="2" borderId="12" xfId="0" applyFont="1" applyFill="1" applyBorder="1"/>
    <xf numFmtId="0" fontId="9" fillId="2" borderId="0" xfId="0" applyFont="1" applyFill="1"/>
    <xf numFmtId="0" fontId="0" fillId="2" borderId="0" xfId="0" applyFill="1"/>
    <xf numFmtId="0" fontId="0" fillId="2" borderId="13" xfId="0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vertical="center"/>
    </xf>
    <xf numFmtId="0" fontId="0" fillId="0" borderId="23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quotePrefix="1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13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2" borderId="12" xfId="0" applyFill="1" applyBorder="1"/>
    <xf numFmtId="0" fontId="0" fillId="2" borderId="12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7" borderId="31" xfId="0" applyFill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8" borderId="34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9" borderId="36" xfId="0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8" fillId="7" borderId="3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right"/>
    </xf>
    <xf numFmtId="0" fontId="0" fillId="0" borderId="45" xfId="0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5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8" fillId="0" borderId="0" xfId="0" applyFont="1"/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left" vertical="top"/>
    </xf>
    <xf numFmtId="0" fontId="0" fillId="0" borderId="49" xfId="0" applyBorder="1" applyAlignment="1">
      <alignment horizontal="left" vertical="center" wrapText="1"/>
    </xf>
    <xf numFmtId="0" fontId="0" fillId="0" borderId="5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0" fillId="0" borderId="46" xfId="0" applyBorder="1" applyAlignment="1">
      <alignment horizontal="left" wrapText="1"/>
    </xf>
    <xf numFmtId="0" fontId="0" fillId="0" borderId="47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24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7" borderId="40" xfId="0" applyFont="1" applyFill="1" applyBorder="1" applyAlignment="1">
      <alignment horizontal="center" vertical="center" wrapText="1"/>
    </xf>
    <xf numFmtId="0" fontId="11" fillId="7" borderId="41" xfId="0" applyFont="1" applyFill="1" applyBorder="1" applyAlignment="1">
      <alignment horizontal="center" vertical="center" wrapText="1"/>
    </xf>
    <xf numFmtId="0" fontId="11" fillId="7" borderId="4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0" fillId="4" borderId="24" xfId="0" applyFill="1" applyBorder="1" applyAlignment="1">
      <alignment horizontal="left" vertical="center"/>
    </xf>
    <xf numFmtId="0" fontId="0" fillId="4" borderId="25" xfId="0" applyFill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8" fillId="5" borderId="14" xfId="0" applyFont="1" applyFill="1" applyBorder="1" applyAlignment="1">
      <alignment horizontal="left" vertical="center"/>
    </xf>
    <xf numFmtId="0" fontId="8" fillId="5" borderId="15" xfId="0" applyFont="1" applyFill="1" applyBorder="1" applyAlignment="1">
      <alignment horizontal="left" vertical="center"/>
    </xf>
    <xf numFmtId="0" fontId="0" fillId="0" borderId="18" xfId="0" applyBorder="1" applyAlignment="1">
      <alignment horizontal="center"/>
    </xf>
    <xf numFmtId="0" fontId="0" fillId="4" borderId="19" xfId="0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Standard" xfId="0" builtinId="0"/>
  </cellStyles>
  <dxfs count="2">
    <dxf>
      <font>
        <color indexed="2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523637</xdr:colOff>
      <xdr:row>13</xdr:row>
      <xdr:rowOff>120739</xdr:rowOff>
    </xdr:from>
    <xdr:to>
      <xdr:col>9</xdr:col>
      <xdr:colOff>531616</xdr:colOff>
      <xdr:row>13</xdr:row>
      <xdr:rowOff>124908</xdr:rowOff>
    </xdr:to>
    <xdr:pic>
      <xdr:nvPicPr>
        <xdr:cNvPr id="21" name="Freihand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737400" y="2334989"/>
          <a:ext cx="108000" cy="216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oebel, Johannes (johannes.goebel@hs-duesseldorf.de)" id="{19B373ED-EE38-3968-2F1D-E337EC04234C}" userId="ocv023xtaqx9_johannes.goebel@hs-duesseldorf.de" providerId="Teamlab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" dT="2022-10-31T08:34:27.63" personId="{19B373ED-EE38-3968-2F1D-E337EC04234C}" id="{8E9ABDEE-D5BA-840D-E23D-6589B7FEA9D8}" done="1">
    <text xml:space="preserve">Summe aus Teilpunkten aller Aufgabenteile
MC etc: 1Punkt
einfache Berechnungen2Punkte= Gleichung steht so in der Formelsammlung
kompliziertere Berechnungen3Punkte= Gleichungen müssen in einander eingesetzt und umgestellt werden 
Gleichung muss hergeleitet / vereinfacht werden 4Punkte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9"/>
  <sheetViews>
    <sheetView showGridLines="0" tabSelected="1" zoomScale="115" workbookViewId="0">
      <selection activeCell="H17" sqref="H17"/>
    </sheetView>
  </sheetViews>
  <sheetFormatPr baseColWidth="10" defaultRowHeight="15" x14ac:dyDescent="0.25"/>
  <cols>
    <col min="1" max="1" width="2.5703125" customWidth="1"/>
    <col min="2" max="2" width="11.28515625" bestFit="1" customWidth="1"/>
    <col min="7" max="7" width="16.5703125" customWidth="1"/>
    <col min="8" max="8" width="23.7109375" customWidth="1"/>
    <col min="9" max="9" width="4.7109375" customWidth="1"/>
    <col min="11" max="11" width="22.140625" customWidth="1"/>
    <col min="13" max="13" width="17.42578125" customWidth="1"/>
  </cols>
  <sheetData>
    <row r="1" spans="2:28" ht="23.25" x14ac:dyDescent="0.35">
      <c r="B1" s="122" t="s">
        <v>0</v>
      </c>
      <c r="C1" s="122"/>
      <c r="D1" s="122"/>
      <c r="E1" s="122"/>
      <c r="F1" s="122"/>
      <c r="G1" s="122"/>
      <c r="H1" s="1"/>
      <c r="I1" s="2"/>
      <c r="O1" s="123" t="s">
        <v>1</v>
      </c>
      <c r="P1" s="123"/>
      <c r="Q1" s="123"/>
      <c r="R1" s="123"/>
      <c r="S1" s="123"/>
      <c r="T1" s="123"/>
      <c r="U1" s="123"/>
    </row>
    <row r="2" spans="2:28" ht="15.75" x14ac:dyDescent="0.25">
      <c r="H2" s="124" t="s">
        <v>2</v>
      </c>
      <c r="I2" s="125"/>
      <c r="J2" s="3">
        <f>SUM(M22:M29)</f>
        <v>0</v>
      </c>
      <c r="K2" s="4" t="s">
        <v>3</v>
      </c>
      <c r="L2" s="4"/>
      <c r="M2" s="5"/>
      <c r="Q2" s="6"/>
      <c r="R2" s="7" t="s">
        <v>4</v>
      </c>
      <c r="S2" s="8"/>
    </row>
    <row r="3" spans="2:28" x14ac:dyDescent="0.25">
      <c r="B3" s="126" t="s">
        <v>5</v>
      </c>
      <c r="C3" s="127"/>
      <c r="D3" s="91" t="s">
        <v>6</v>
      </c>
      <c r="E3" s="128"/>
      <c r="F3" s="129"/>
      <c r="H3" s="10" t="s">
        <v>7</v>
      </c>
      <c r="I3" s="11"/>
      <c r="J3" s="11"/>
      <c r="K3" s="11"/>
      <c r="L3" s="12"/>
      <c r="M3" s="13"/>
    </row>
    <row r="4" spans="2:28" x14ac:dyDescent="0.25">
      <c r="B4" s="117" t="s">
        <v>8</v>
      </c>
      <c r="C4" s="118"/>
      <c r="D4" s="70" t="s">
        <v>9</v>
      </c>
      <c r="E4" s="67"/>
      <c r="F4" s="119"/>
      <c r="H4" s="10" t="s">
        <v>10</v>
      </c>
      <c r="I4" s="11">
        <v>1</v>
      </c>
      <c r="J4" s="11" t="s">
        <v>11</v>
      </c>
      <c r="K4" s="11"/>
      <c r="L4" s="12"/>
      <c r="M4" s="13"/>
      <c r="O4" s="14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6"/>
    </row>
    <row r="5" spans="2:28" s="17" customFormat="1" x14ac:dyDescent="0.25">
      <c r="B5" s="120" t="s">
        <v>12</v>
      </c>
      <c r="C5" s="121"/>
      <c r="D5" s="62" t="s">
        <v>76</v>
      </c>
      <c r="E5" s="62"/>
      <c r="F5" s="62"/>
      <c r="G5" s="19" t="str">
        <f t="shared" ref="G5:G16" si="0">IF(RIGHT(D5,1)="_","Q","R")</f>
        <v>R</v>
      </c>
      <c r="H5" s="10" t="s">
        <v>14</v>
      </c>
      <c r="I5" s="11">
        <v>2</v>
      </c>
      <c r="J5" s="20" t="s">
        <v>3</v>
      </c>
      <c r="K5" s="21" t="s">
        <v>15</v>
      </c>
      <c r="L5" s="22"/>
      <c r="M5" s="23"/>
      <c r="O5" s="24"/>
      <c r="AB5" s="25"/>
    </row>
    <row r="6" spans="2:28" s="17" customFormat="1" x14ac:dyDescent="0.25">
      <c r="B6" s="106" t="s">
        <v>16</v>
      </c>
      <c r="C6" s="107"/>
      <c r="D6" s="62" t="s">
        <v>84</v>
      </c>
      <c r="E6" s="62"/>
      <c r="F6" s="62"/>
      <c r="G6" s="19" t="str">
        <f t="shared" si="0"/>
        <v>R</v>
      </c>
      <c r="H6" s="10" t="s">
        <v>18</v>
      </c>
      <c r="I6" s="11">
        <v>3</v>
      </c>
      <c r="J6" s="20" t="s">
        <v>3</v>
      </c>
      <c r="K6" s="21" t="s">
        <v>19</v>
      </c>
      <c r="L6" s="22"/>
      <c r="M6" s="23"/>
      <c r="O6" s="24"/>
      <c r="AB6" s="25"/>
    </row>
    <row r="7" spans="2:28" s="17" customFormat="1" x14ac:dyDescent="0.2">
      <c r="B7" s="106" t="s">
        <v>20</v>
      </c>
      <c r="C7" s="107"/>
      <c r="D7" s="111"/>
      <c r="E7" s="112"/>
      <c r="F7" s="113"/>
      <c r="G7" s="19" t="str">
        <f t="shared" si="0"/>
        <v>R</v>
      </c>
      <c r="H7" s="10" t="s">
        <v>22</v>
      </c>
      <c r="I7" s="11">
        <v>4</v>
      </c>
      <c r="J7" s="20" t="s">
        <v>3</v>
      </c>
      <c r="K7" s="21" t="s">
        <v>23</v>
      </c>
      <c r="L7" s="22"/>
      <c r="M7" s="23"/>
      <c r="O7" s="24"/>
      <c r="AB7" s="25"/>
    </row>
    <row r="8" spans="2:28" s="17" customFormat="1" x14ac:dyDescent="0.25">
      <c r="B8" s="106" t="s">
        <v>24</v>
      </c>
      <c r="C8" s="107"/>
      <c r="D8" s="116" t="s">
        <v>267</v>
      </c>
      <c r="E8" s="62"/>
      <c r="F8" s="62"/>
      <c r="G8" s="19" t="str">
        <f t="shared" si="0"/>
        <v>R</v>
      </c>
      <c r="H8" s="27"/>
      <c r="I8" s="12"/>
      <c r="J8" s="12"/>
      <c r="K8" s="12"/>
      <c r="L8" s="12"/>
      <c r="M8" s="13"/>
      <c r="O8" s="24"/>
      <c r="AB8" s="25"/>
    </row>
    <row r="9" spans="2:28" s="17" customFormat="1" x14ac:dyDescent="0.25">
      <c r="B9" s="92" t="s">
        <v>25</v>
      </c>
      <c r="C9" s="93"/>
      <c r="D9" s="61" t="s">
        <v>205</v>
      </c>
      <c r="E9" s="61" t="s">
        <v>203</v>
      </c>
      <c r="F9" s="61" t="s">
        <v>204</v>
      </c>
      <c r="G9" s="19" t="str">
        <f t="shared" si="0"/>
        <v>R</v>
      </c>
      <c r="H9" s="114" t="s">
        <v>29</v>
      </c>
      <c r="I9" s="115"/>
      <c r="J9" s="22"/>
      <c r="K9" s="22"/>
      <c r="L9" s="22"/>
      <c r="M9" s="23"/>
      <c r="O9" s="24"/>
      <c r="AB9" s="25"/>
    </row>
    <row r="10" spans="2:28" s="17" customFormat="1" x14ac:dyDescent="0.25">
      <c r="B10" s="106" t="s">
        <v>30</v>
      </c>
      <c r="C10" s="107"/>
      <c r="D10" s="62" t="s">
        <v>98</v>
      </c>
      <c r="E10" s="62"/>
      <c r="F10" s="62"/>
      <c r="G10" s="19" t="str">
        <f t="shared" si="0"/>
        <v>R</v>
      </c>
      <c r="H10" s="28" t="s">
        <v>32</v>
      </c>
      <c r="I10" s="22"/>
      <c r="J10" s="22"/>
      <c r="K10" s="22"/>
      <c r="L10" s="22"/>
      <c r="M10" s="23"/>
      <c r="O10" s="24"/>
      <c r="AB10" s="25"/>
    </row>
    <row r="11" spans="2:28" s="17" customFormat="1" x14ac:dyDescent="0.25">
      <c r="B11" s="106" t="s">
        <v>33</v>
      </c>
      <c r="C11" s="107"/>
      <c r="D11" s="62" t="s">
        <v>87</v>
      </c>
      <c r="E11" s="62"/>
      <c r="F11" s="62"/>
      <c r="G11" s="19" t="str">
        <f t="shared" si="0"/>
        <v>R</v>
      </c>
      <c r="H11" s="29" t="s">
        <v>35</v>
      </c>
      <c r="I11" s="30"/>
      <c r="J11" s="30"/>
      <c r="K11" s="30"/>
      <c r="L11" s="30"/>
      <c r="M11" s="31"/>
      <c r="O11" s="24"/>
      <c r="AB11" s="25"/>
    </row>
    <row r="12" spans="2:28" s="17" customFormat="1" x14ac:dyDescent="0.25">
      <c r="B12" s="106" t="s">
        <v>36</v>
      </c>
      <c r="C12" s="107"/>
      <c r="D12" s="108" t="s">
        <v>91</v>
      </c>
      <c r="E12" s="109"/>
      <c r="F12" s="110"/>
      <c r="G12" s="19" t="str">
        <f t="shared" si="0"/>
        <v>R</v>
      </c>
      <c r="O12" s="24"/>
      <c r="AB12" s="25"/>
    </row>
    <row r="13" spans="2:28" s="17" customFormat="1" x14ac:dyDescent="0.25">
      <c r="B13" s="106" t="s">
        <v>38</v>
      </c>
      <c r="C13" s="107"/>
      <c r="D13" s="111" t="s">
        <v>39</v>
      </c>
      <c r="E13" s="112"/>
      <c r="F13" s="113"/>
      <c r="G13" s="19" t="str">
        <f t="shared" si="0"/>
        <v>R</v>
      </c>
      <c r="O13" s="24"/>
      <c r="AB13" s="25"/>
    </row>
    <row r="14" spans="2:28" s="17" customFormat="1" x14ac:dyDescent="0.25">
      <c r="B14" s="92" t="s">
        <v>40</v>
      </c>
      <c r="C14" s="93"/>
      <c r="D14" s="61" t="s">
        <v>110</v>
      </c>
      <c r="E14" s="61" t="s">
        <v>82</v>
      </c>
      <c r="F14" s="61"/>
      <c r="G14" s="19" t="str">
        <f t="shared" si="0"/>
        <v>R</v>
      </c>
      <c r="J14" s="32"/>
      <c r="K14" s="33" t="s">
        <v>42</v>
      </c>
      <c r="L14" s="34"/>
      <c r="O14" s="24"/>
      <c r="AB14" s="25"/>
    </row>
    <row r="15" spans="2:28" s="17" customFormat="1" x14ac:dyDescent="0.25">
      <c r="B15" s="92" t="s">
        <v>43</v>
      </c>
      <c r="C15" s="93"/>
      <c r="D15" s="61" t="s">
        <v>101</v>
      </c>
      <c r="E15" s="61"/>
      <c r="F15" s="61"/>
      <c r="G15" s="19" t="str">
        <f>IF(RIGHT(D15,1)="_","Q","R")</f>
        <v>R</v>
      </c>
      <c r="J15" s="35"/>
      <c r="K15" s="36" t="s">
        <v>45</v>
      </c>
      <c r="L15" s="37"/>
      <c r="O15" s="24"/>
      <c r="AB15" s="25"/>
    </row>
    <row r="16" spans="2:28" s="17" customFormat="1" x14ac:dyDescent="0.25">
      <c r="B16" s="94" t="s">
        <v>46</v>
      </c>
      <c r="C16" s="95"/>
      <c r="D16" s="96" t="s">
        <v>47</v>
      </c>
      <c r="E16" s="97"/>
      <c r="F16" s="98"/>
      <c r="G16" s="19" t="str">
        <f t="shared" si="0"/>
        <v>R</v>
      </c>
      <c r="J16" s="39"/>
      <c r="K16" s="40" t="s">
        <v>48</v>
      </c>
      <c r="L16" s="41"/>
      <c r="O16" s="24"/>
      <c r="AB16" s="25"/>
    </row>
    <row r="17" spans="1:28" ht="47.45" customHeight="1" x14ac:dyDescent="0.25">
      <c r="B17" s="42" t="s">
        <v>49</v>
      </c>
      <c r="C17" s="99" t="str">
        <f>_xlfn.TEXTJOIN(",",TRUE,D5:F16)</f>
        <v>U_HSD_Neef,E_HSD_Goebel,D_2023-07,I_technische Arbeit,I_Volumenänderungsarbeit,I_Nutzarbeit,KB_3,S_2_zumVertiefen,P_Nein,BZ_010,A_Graphik JSXGraph,A_Auswahl,H_ohne,AN_Abstrakt</v>
      </c>
      <c r="D17" s="100"/>
      <c r="E17" s="100"/>
      <c r="F17" s="101"/>
      <c r="G17" s="43" t="str">
        <f>IF(AND(G5="R", G6="R", G7="R", G8="R", G9="R", G10="R", G11="R", G13="R", G14="R", G15="R", G16="R"), "R","Q")</f>
        <v>R</v>
      </c>
      <c r="O17" s="44"/>
      <c r="AB17" s="45"/>
    </row>
    <row r="18" spans="1:28" x14ac:dyDescent="0.25">
      <c r="B18" s="46"/>
      <c r="C18" s="46"/>
      <c r="D18" s="46"/>
      <c r="E18" s="46"/>
      <c r="F18" s="46"/>
      <c r="O18" s="44"/>
      <c r="AB18" s="45"/>
    </row>
    <row r="19" spans="1:28" ht="15.75" x14ac:dyDescent="0.25">
      <c r="B19" s="81" t="s">
        <v>50</v>
      </c>
      <c r="C19" s="102" t="s">
        <v>51</v>
      </c>
      <c r="D19" s="103"/>
      <c r="E19" s="103"/>
      <c r="F19" s="103"/>
      <c r="G19" s="103"/>
      <c r="H19" s="103"/>
      <c r="I19" s="78" t="s">
        <v>52</v>
      </c>
      <c r="J19" s="79"/>
      <c r="K19" s="79"/>
      <c r="L19" s="80"/>
      <c r="M19" s="81" t="s">
        <v>53</v>
      </c>
      <c r="O19" s="44"/>
      <c r="AB19" s="45"/>
    </row>
    <row r="20" spans="1:28" ht="15.75" x14ac:dyDescent="0.25">
      <c r="B20" s="82"/>
      <c r="C20" s="104"/>
      <c r="D20" s="105"/>
      <c r="E20" s="105"/>
      <c r="F20" s="105"/>
      <c r="G20" s="105"/>
      <c r="H20" s="105"/>
      <c r="I20" s="83" t="s">
        <v>54</v>
      </c>
      <c r="J20" s="84"/>
      <c r="K20" s="84"/>
      <c r="L20" s="85"/>
      <c r="M20" s="82"/>
      <c r="O20" s="44"/>
      <c r="AB20" s="45"/>
    </row>
    <row r="21" spans="1:28" ht="71.25" customHeight="1" x14ac:dyDescent="0.25">
      <c r="A21" s="45"/>
      <c r="B21" s="47" t="s">
        <v>55</v>
      </c>
      <c r="C21" s="86" t="s">
        <v>56</v>
      </c>
      <c r="D21" s="87"/>
      <c r="E21" s="87"/>
      <c r="F21" s="87"/>
      <c r="G21" s="87"/>
      <c r="H21" s="88"/>
      <c r="I21" s="89"/>
      <c r="J21" s="90"/>
      <c r="K21" s="90"/>
      <c r="L21" s="91"/>
      <c r="M21" s="9"/>
      <c r="O21" s="44"/>
      <c r="AB21" s="45"/>
    </row>
    <row r="22" spans="1:28" ht="81" customHeight="1" x14ac:dyDescent="0.25">
      <c r="B22" s="48" t="s">
        <v>57</v>
      </c>
      <c r="C22" s="71" t="s">
        <v>58</v>
      </c>
      <c r="D22" s="72"/>
      <c r="E22" s="72"/>
      <c r="F22" s="72"/>
      <c r="G22" s="72"/>
      <c r="H22" s="73"/>
      <c r="I22" s="71"/>
      <c r="J22" s="72"/>
      <c r="K22" s="72"/>
      <c r="L22" s="73"/>
      <c r="M22" s="18"/>
      <c r="O22" s="44"/>
      <c r="AB22" s="45"/>
    </row>
    <row r="23" spans="1:28" ht="135" customHeight="1" x14ac:dyDescent="0.25">
      <c r="B23" s="49" t="s">
        <v>59</v>
      </c>
      <c r="C23" s="74" t="s">
        <v>60</v>
      </c>
      <c r="D23" s="74"/>
      <c r="E23" s="74"/>
      <c r="F23" s="74"/>
      <c r="G23" s="74"/>
      <c r="H23" s="74"/>
      <c r="I23" s="75"/>
      <c r="J23" s="76"/>
      <c r="K23" s="76"/>
      <c r="L23" s="77"/>
      <c r="M23" s="18"/>
      <c r="O23" s="44"/>
      <c r="AB23" s="45"/>
    </row>
    <row r="24" spans="1:28" ht="135" customHeight="1" x14ac:dyDescent="0.25">
      <c r="B24" s="50" t="s">
        <v>61</v>
      </c>
      <c r="C24" s="62"/>
      <c r="D24" s="62"/>
      <c r="E24" s="62"/>
      <c r="F24" s="62"/>
      <c r="G24" s="62"/>
      <c r="H24" s="62"/>
      <c r="I24" s="63"/>
      <c r="J24" s="64"/>
      <c r="K24" s="64"/>
      <c r="L24" s="65"/>
      <c r="M24" s="26"/>
      <c r="O24" s="44"/>
      <c r="AB24" s="45"/>
    </row>
    <row r="25" spans="1:28" ht="135" customHeight="1" x14ac:dyDescent="0.25">
      <c r="B25" s="50" t="s">
        <v>62</v>
      </c>
      <c r="C25" s="62"/>
      <c r="D25" s="62"/>
      <c r="E25" s="62"/>
      <c r="F25" s="62"/>
      <c r="G25" s="62"/>
      <c r="H25" s="62"/>
      <c r="I25" s="63"/>
      <c r="J25" s="64"/>
      <c r="K25" s="64"/>
      <c r="L25" s="65"/>
      <c r="M25" s="26"/>
      <c r="O25" s="51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3"/>
    </row>
    <row r="26" spans="1:28" ht="135" customHeight="1" x14ac:dyDescent="0.25">
      <c r="B26" s="54"/>
      <c r="C26" s="66"/>
      <c r="D26" s="64"/>
      <c r="E26" s="64"/>
      <c r="F26" s="64"/>
      <c r="G26" s="64"/>
      <c r="H26" s="65"/>
      <c r="I26" s="55"/>
      <c r="J26" s="56"/>
      <c r="K26" s="56"/>
      <c r="L26" s="57"/>
      <c r="M26" s="58"/>
    </row>
    <row r="27" spans="1:28" ht="135" customHeight="1" x14ac:dyDescent="0.25">
      <c r="B27" s="54"/>
      <c r="C27" s="55"/>
      <c r="D27" s="56"/>
      <c r="E27" s="56"/>
      <c r="F27" s="56"/>
      <c r="G27" s="56"/>
      <c r="H27" s="57"/>
      <c r="I27" s="55"/>
      <c r="J27" s="56"/>
      <c r="K27" s="56"/>
      <c r="L27" s="57"/>
      <c r="M27" s="58"/>
    </row>
    <row r="28" spans="1:28" ht="135" customHeight="1" x14ac:dyDescent="0.25">
      <c r="B28" s="54"/>
      <c r="C28" s="55"/>
      <c r="D28" s="56"/>
      <c r="E28" s="56"/>
      <c r="F28" s="56"/>
      <c r="G28" s="56"/>
      <c r="H28" s="57"/>
      <c r="I28" s="55"/>
      <c r="J28" s="56"/>
      <c r="K28" s="56"/>
      <c r="L28" s="57"/>
      <c r="M28" s="58"/>
    </row>
    <row r="29" spans="1:28" ht="135" customHeight="1" x14ac:dyDescent="0.25">
      <c r="B29" s="59"/>
      <c r="C29" s="67"/>
      <c r="D29" s="67"/>
      <c r="E29" s="67"/>
      <c r="F29" s="67"/>
      <c r="G29" s="67"/>
      <c r="H29" s="67"/>
      <c r="I29" s="68"/>
      <c r="J29" s="69"/>
      <c r="K29" s="69"/>
      <c r="L29" s="70"/>
      <c r="M29" s="38"/>
    </row>
  </sheetData>
  <mergeCells count="48">
    <mergeCell ref="B1:G1"/>
    <mergeCell ref="O1:U1"/>
    <mergeCell ref="H2:I2"/>
    <mergeCell ref="B3:C3"/>
    <mergeCell ref="D3:F3"/>
    <mergeCell ref="B4:C4"/>
    <mergeCell ref="D4:F4"/>
    <mergeCell ref="B5:C5"/>
    <mergeCell ref="D5:F5"/>
    <mergeCell ref="B6:C6"/>
    <mergeCell ref="D6:F6"/>
    <mergeCell ref="B7:C7"/>
    <mergeCell ref="D7:F7"/>
    <mergeCell ref="B8:C8"/>
    <mergeCell ref="D8:F8"/>
    <mergeCell ref="B9:C9"/>
    <mergeCell ref="H9:I9"/>
    <mergeCell ref="B10:C10"/>
    <mergeCell ref="D10:F10"/>
    <mergeCell ref="B11:C11"/>
    <mergeCell ref="D11:F11"/>
    <mergeCell ref="B12:C12"/>
    <mergeCell ref="D12:F12"/>
    <mergeCell ref="B13:C13"/>
    <mergeCell ref="D13:F13"/>
    <mergeCell ref="B14:C14"/>
    <mergeCell ref="B15:C15"/>
    <mergeCell ref="B16:C16"/>
    <mergeCell ref="D16:F16"/>
    <mergeCell ref="C17:F17"/>
    <mergeCell ref="B19:B20"/>
    <mergeCell ref="C19:H20"/>
    <mergeCell ref="I19:L19"/>
    <mergeCell ref="M19:M20"/>
    <mergeCell ref="I20:L20"/>
    <mergeCell ref="C21:H21"/>
    <mergeCell ref="I21:L21"/>
    <mergeCell ref="C22:H22"/>
    <mergeCell ref="I22:L22"/>
    <mergeCell ref="C23:H23"/>
    <mergeCell ref="I23:L23"/>
    <mergeCell ref="C24:H24"/>
    <mergeCell ref="I24:L24"/>
    <mergeCell ref="C25:H25"/>
    <mergeCell ref="I25:L25"/>
    <mergeCell ref="C26:H26"/>
    <mergeCell ref="C29:H29"/>
    <mergeCell ref="I29:L29"/>
  </mergeCells>
  <conditionalFormatting sqref="G5:G17">
    <cfRule type="cellIs" dxfId="1" priority="1" operator="equal">
      <formula>"R"</formula>
    </cfRule>
    <cfRule type="cellIs" dxfId="0" priority="2" operator="equal">
      <formula>"Q"</formula>
    </cfRule>
  </conditionalFormatting>
  <pageMargins left="0.7" right="0.7" top="0.78740157500000008" bottom="0.78740157500000008" header="0.3" footer="0.3"/>
  <pageSetup paperSize="9" orientation="portrait" horizontalDpi="1200" verticalDpi="1200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1000000}">
          <x14:formula1>
            <xm:f>DropDownListen!$G$3:$G$50</xm:f>
          </x14:formula1>
          <xm:sqref>D13:F13</xm:sqref>
        </x14:dataValidation>
        <x14:dataValidation type="list" allowBlank="1" showInputMessage="1" showErrorMessage="1" xr:uid="{00000000-0002-0000-0000-000005000000}">
          <x14:formula1>
            <xm:f>DropDownListen!$C$3:$C$23</xm:f>
          </x14:formula1>
          <xm:sqref>D7:F7</xm:sqref>
        </x14:dataValidation>
        <x14:dataValidation type="list" allowBlank="1" showInputMessage="1" showErrorMessage="1" xr:uid="{00000000-0002-0000-0000-000009000000}">
          <x14:formula1>
            <xm:f>DropDownListen!$J$3:$J$13</xm:f>
          </x14:formula1>
          <xm:sqref>D16:F16</xm:sqref>
        </x14:dataValidation>
        <x14:dataValidation type="list" allowBlank="1" showInputMessage="1" showErrorMessage="1" xr:uid="{00000000-0002-0000-0000-00000A000000}">
          <x14:formula1>
            <xm:f>DropDownListen!$K$3:$K$6</xm:f>
          </x14:formula1>
          <xm:sqref>D12:F12</xm:sqref>
        </x14:dataValidation>
        <x14:dataValidation type="list" allowBlank="1" showInputMessage="1" showErrorMessage="1" xr:uid="{6ACDFADF-0DB3-46A5-B5B9-E07DE049AB0A}">
          <x14:formula1>
            <xm:f>DropDownListen!$A$3:$A$32</xm:f>
          </x14:formula1>
          <xm:sqref>D5:F5</xm:sqref>
        </x14:dataValidation>
        <x14:dataValidation type="list" allowBlank="1" showInputMessage="1" showErrorMessage="1" xr:uid="{CE126898-F3A3-409B-AA85-A9115B6265B9}">
          <x14:formula1>
            <xm:f>DropDownListen!$B$3:$B$32</xm:f>
          </x14:formula1>
          <xm:sqref>D6:F6</xm:sqref>
        </x14:dataValidation>
        <x14:dataValidation type="list" allowBlank="1" showInputMessage="1" showErrorMessage="1" xr:uid="{67587265-D489-49A8-A228-FF84130E2618}">
          <x14:formula1>
            <xm:f>DropDownListen!$D$3:$D$99</xm:f>
          </x14:formula1>
          <xm:sqref>D9:F9</xm:sqref>
        </x14:dataValidation>
        <x14:dataValidation type="list" allowBlank="1" showInputMessage="1" showErrorMessage="1" xr:uid="{E6A7F86F-2BE7-437F-98CB-2DC0B011D70B}">
          <x14:formula1>
            <xm:f>DropDownListen!$E$4:$E$10</xm:f>
          </x14:formula1>
          <xm:sqref>D10:F10</xm:sqref>
        </x14:dataValidation>
        <x14:dataValidation type="list" allowBlank="1" showInputMessage="1" showErrorMessage="1" xr:uid="{49048F5B-F7E3-4060-BCCE-DDFE2CE4CFBE}">
          <x14:formula1>
            <xm:f>DropDownListen!$F$4:$F$6</xm:f>
          </x14:formula1>
          <xm:sqref>D11:F11</xm:sqref>
        </x14:dataValidation>
        <x14:dataValidation type="list" allowBlank="1" showInputMessage="1" showErrorMessage="1" xr:uid="{702F36D6-24AA-4CC3-9A0B-514B4D2D8628}">
          <x14:formula1>
            <xm:f>DropDownListen!$H$4:$H$8</xm:f>
          </x14:formula1>
          <xm:sqref>D14:F14</xm:sqref>
        </x14:dataValidation>
        <x14:dataValidation type="list" allowBlank="1" showInputMessage="1" showErrorMessage="1" xr:uid="{E3402CED-A635-4B21-82B1-B2FE55EEE863}">
          <x14:formula1>
            <xm:f>DropDownListen!$I$4:$I$8</xm:f>
          </x14:formula1>
          <xm:sqref>D15:F15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1"/>
  <sheetViews>
    <sheetView workbookViewId="0">
      <selection activeCell="D7" sqref="D7"/>
    </sheetView>
  </sheetViews>
  <sheetFormatPr baseColWidth="10" defaultRowHeight="15" x14ac:dyDescent="0.25"/>
  <cols>
    <col min="1" max="1" width="19" bestFit="1" customWidth="1"/>
    <col min="2" max="2" width="18.42578125" bestFit="1" customWidth="1"/>
    <col min="3" max="3" width="21.140625" customWidth="1"/>
    <col min="4" max="4" width="76.42578125" bestFit="1" customWidth="1"/>
    <col min="5" max="5" width="20" bestFit="1" customWidth="1"/>
    <col min="6" max="6" width="15.140625" bestFit="1" customWidth="1"/>
    <col min="7" max="7" width="14.42578125" bestFit="1" customWidth="1"/>
    <col min="8" max="8" width="13.7109375" bestFit="1" customWidth="1"/>
    <col min="9" max="9" width="18.42578125" bestFit="1" customWidth="1"/>
    <col min="10" max="10" width="15.42578125" bestFit="1" customWidth="1"/>
  </cols>
  <sheetData>
    <row r="1" spans="1:17" ht="14.25" customHeight="1" x14ac:dyDescent="0.25">
      <c r="A1" t="str">
        <f>_xlfn.TEXTJOIN(",",TRUE,A4:A91)</f>
        <v>U_HSD_Neef,U_HSD_Goebel,U_HSD_Jüngst,U_HSD_Depner,U_HSD_Böhm,U_HSNR_Alsmeyer,U_HSNR_Grassmann,U_HSNR_Schriefers,U_HSNR_Reichert,U_HRW_Schädlich,U_HRW_Wunderlich,U_HRW_Nabokova,U_HRW_Demant,U_HRW_Kaminski,U_THK_Lambers,U_THK_Rögener,U_THK_Kürten,U_THK_Prüfer,U_HSD_Robert</v>
      </c>
      <c r="B1" t="str">
        <f>_xlfn.TEXTJOIN(",",TRUE,B4:B91)</f>
        <v>E_HSD_Neef,E_HSD_Goebel,E_HSD_Jüngst,E_HSD_Depner,E_HSD_Böhm,E_HSNR_Alsmeyer,E_HSNR_Grassmann,E_HSNR_Schriefers,E_HSNR_Reichert,E_HRW_Schädlich,E_HRW_Wunderlich,E_HRW_Nabokova,E_HRW_Demant,E_HRW_Kaminski,E_THK_Lambers,E_THK_Rögener,E_THK_Kürten,E_THK_Prüfer,E_HSD_Robert</v>
      </c>
      <c r="C1" t="str">
        <f>_xlfn.TEXTJOIN(",",TRUE,C4:C91)</f>
        <v>G_HSD_Neef,G_HSD_Goebel,G_HSD_Jüngst,G_HSD_Depner,G_HSD_Böhm,G_HSNR_Alsmeyer,G_HSNR_Grassmann,G_HSNR_Schiefers,G_HSNR_Reichert,G_HRW_Schädlich,G_HRW_Wunderlich,G_HRW_Nabokova,G_HRW_Demant,G_HRW_Kaminski,G_THK_Lambers,G_THK_Rögener,G_THK_Kürten,G_THK_Prüfer,G_HSD_Robert</v>
      </c>
      <c r="D1" t="str">
        <f>_xlfn.TEXTJOIN(",",TRUE,D4:D91)</f>
        <v>I_Einheiten,I_Begriffe und Definitionen,I_Mathematik,I_Motivation Thermodynamik,I_Geschichte der Thermodynamik,I_Einordnung der Thermodynamik,I_(Thermodynamische) Systeme und Bilanzgrenzen,I_offenes System,I_geschlossenes System,I_Prozessgrößen,I_Zustandsgrößen,I_ideales Gas,I_ideale Flüssigkeit,I_kalorische Zustandsgleichungen,I_thermische Zustandsgleichungen,I_idealisierte Zustandsänderungen,I_reale Zustandsänderungen (isentroper und polytroper Wirkungsgrad),I_innere Energie,I_Enthalpie,I_spezifische Wärmekapazität,I_Stoff- und Massenerhaltung,I_1. Hauptsatz - Energieerhaltung,I_Volumenänderungsarbeit,I_Nutzarbeit,I_technische Arbeit,I_2. Hauptsatz,I_Entropie,I_Anergie und Exergie,I_reale Gase,I_Phasenänderungen: Dampfdruck / Verdampfungsenthalpie und Clausius-Clapeyron-Gleichung ,I_Nassdampfgebiet,I_kritischer Punkt,I_Anomalien des Wassers,I_Temperatur und Druck-abhängige Stoffwerte,I_ideale Gasgemische,I_Dampf-Gas-Gemisch,I_Dampf-Flüssigkeits-Gleichgewicht,I_Flüssig-Flüssig-Gleichgewicht,I_nichtideale Gemische,I_Gemische: Mischungs- Lösungs- und Verdünnungsenthalpien,I_G^E-Modelle,I_kolligative Effekte (Gefrierpunktserniedrigung etc.),I_Feuchte Luft ,I_Wasserbeladung und relative Feuchte,I_Kühlgrenztemperatur,I_Erwärmung von feuchter Luft,I_Abkühlung von feuchter Luft,I_Mischung von feuchter Luft,I_Befeuchtung von feuchter Luft,I_Standardbildungsenthalpien,I_Heizwert / Verbrennung,I_konvektive Wärmeübertragung - innen,I_konvektive Wärmeübertragung - außen,I_Wärmedurchgang,I_Wärmeleitung,I_Wärmestrahlung,I_Wärmeübertragung beim Sieden / Kondensation,I_HTU-NTU-Konzept,I_p-V-T-Diagramm,I_T-s-Diagramm,I_h-s-Diagramm,I_h-log(p)-Diagramm,I_h-x-Diagramm,I_Wärmeübertrager,I_Wärmeübertrager Kühlrippen,I_Rohrreihen / -bündel Wärmeübertrager,I_Kreisprozess-Carnot,I_Kreisprozess-Joule,I_Kreisprozess-Stirling,I_Kreisprozess-Otto,I_Kreisprozess-Diesel,I_Kreisprozess-Seiliger,I_Wirkungsgrad und Leistungsziffer,I_Dampfkraftprozess,I_Gasturbinenprozess,I_GuD-Prozess,I_Kältemaschine,I_Wärmepumpe,I_Nasskühlturm,I_Klimaanlage,I_Verdichter / Turbine / Pumpe,I_Drossel,I_Eindampfen,I_Rektifikation,I_Extraktion,I_Kristallisation,I_Ab-/Desorption,I_Mischer</v>
      </c>
      <c r="E1" t="str">
        <f t="shared" ref="E1:J1" si="0">_xlfn.TEXTJOIN(",",TRUE,E4:E91)</f>
        <v>KB_1,KB_2,KB_3,KB_4,KB_5,KB_6</v>
      </c>
      <c r="F1" t="str">
        <f t="shared" si="0"/>
        <v>S_1_zumEinstieg,S_2_zumVertiefen,S_3_zumKnobeln</v>
      </c>
      <c r="G1" t="str">
        <f t="shared" si="0"/>
        <v>BZ_001,BZ_005,BZ_010,BZ_015,BZ_020,BZ_025,BZ_030,BZ_035,BZ_040,BZ_045,BZ_050,BZ_055,BZ_060</v>
      </c>
      <c r="H1" t="str">
        <f t="shared" si="0"/>
        <v>A_Auswahl,A_Zahlenwert,A_Gleichung,A_Graphik JSXGraph,A_Freitext</v>
      </c>
      <c r="I1" t="str">
        <f t="shared" si="0"/>
        <v>H_Taschenrechner,H_TaschenrechnerCAS,H_ohne,H_Rechenprogramm,H_Internetlink</v>
      </c>
      <c r="J1" t="str">
        <f t="shared" si="0"/>
        <v>AN_Abstrakt,AN_Berufsnah,AN_Alltagsnah</v>
      </c>
      <c r="K1" t="str">
        <f>_xlfn.TEXTJOIN(",",TRUE,A1:J1)</f>
        <v>U_HSD_Neef,U_HSD_Goebel,U_HSD_Jüngst,U_HSD_Depner,U_HSD_Böhm,U_HSNR_Alsmeyer,U_HSNR_Grassmann,U_HSNR_Schriefers,U_HSNR_Reichert,U_HRW_Schädlich,U_HRW_Wunderlich,U_HRW_Nabokova,U_HRW_Demant,U_HRW_Kaminski,U_THK_Lambers,U_THK_Rögener,U_THK_Kürten,U_THK_Prüfer,U_HSD_Robert,E_HSD_Neef,E_HSD_Goebel,E_HSD_Jüngst,E_HSD_Depner,E_HSD_Böhm,E_HSNR_Alsmeyer,E_HSNR_Grassmann,E_HSNR_Schriefers,E_HSNR_Reichert,E_HRW_Schädlich,E_HRW_Wunderlich,E_HRW_Nabokova,E_HRW_Demant,E_HRW_Kaminski,E_THK_Lambers,E_THK_Rögener,E_THK_Kürten,E_THK_Prüfer,E_HSD_Robert,G_HSD_Neef,G_HSD_Goebel,G_HSD_Jüngst,G_HSD_Depner,G_HSD_Böhm,G_HSNR_Alsmeyer,G_HSNR_Grassmann,G_HSNR_Schiefers,G_HSNR_Reichert,G_HRW_Schädlich,G_HRW_Wunderlich,G_HRW_Nabokova,G_HRW_Demant,G_HRW_Kaminski,G_THK_Lambers,G_THK_Rögener,G_THK_Kürten,G_THK_Prüfer,G_HSD_Robert,I_Einheiten,I_Begriffe und Definitionen,I_Mathematik,I_Motivation Thermodynamik,I_Geschichte der Thermodynamik,I_Einordnung der Thermodynamik,I_(Thermodynamische) Systeme und Bilanzgrenzen,I_offenes System,I_geschlossenes System,I_Prozessgrößen,I_Zustandsgrößen,I_ideales Gas,I_ideale Flüssigkeit,I_kalorische Zustandsgleichungen,I_thermische Zustandsgleichungen,I_idealisierte Zustandsänderungen,I_reale Zustandsänderungen (isentroper und polytroper Wirkungsgrad),I_innere Energie,I_Enthalpie,I_spezifische Wärmekapazität,I_Stoff- und Massenerhaltung,I_1. Hauptsatz - Energieerhaltung,I_Volumenänderungsarbeit,I_Nutzarbeit,I_technische Arbeit,I_2. Hauptsatz,I_Entropie,I_Anergie und Exergie,I_reale Gase,I_Phasenänderungen: Dampfdruck / Verdampfungsenthalpie und Clausius-Clapeyron-Gleichung ,I_Nassdampfgebiet,I_kritischer Punkt,I_Anomalien des Wassers,I_Temperatur und Druck-abhängige Stoffwerte,I_ideale Gasgemische,I_Dampf-Gas-Gemisch,I_Dampf-Flüssigkeits-Gleichgewicht,I_Flüssig-Flüssig-Gleichgewicht,I_nichtideale Gemische,I_Gemische: Mischungs- Lösungs- und Verdünnungsenthalpien,I_G^E-Modelle,I_kolligative Effekte (Gefrierpunktserniedrigung etc.),I_Feuchte Luft ,I_Wasserbeladung und relative Feuchte,I_Kühlgrenztemperatur,I_Erwärmung von feuchter Luft,I_Abkühlung von feuchter Luft,I_Mischung von feuchter Luft,I_Befeuchtung von feuchter Luft,I_Standardbildungsenthalpien,I_Heizwert / Verbrennung,I_konvektive Wärmeübertragung - innen,I_konvektive Wärmeübertragung - außen,I_Wärmedurchgang,I_Wärmeleitung,I_Wärmestrahlung,I_Wärmeübertragung beim Sieden / Kondensation,I_HTU-NTU-Konzept,I_p-V-T-Diagramm,I_T-s-Diagramm,I_h-s-Diagramm,I_h-log(p)-Diagramm,I_h-x-Diagramm,I_Wärmeübertrager,I_Wärmeübertrager Kühlrippen,I_Rohrreihen / -bündel Wärmeübertrager,I_Kreisprozess-Carnot,I_Kreisprozess-Joule,I_Kreisprozess-Stirling,I_Kreisprozess-Otto,I_Kreisprozess-Diesel,I_Kreisprozess-Seiliger,I_Wirkungsgrad und Leistungsziffer,I_Dampfkraftprozess,I_Gasturbinenprozess,I_GuD-Prozess,I_Kältemaschine,I_Wärmepumpe,I_Nasskühlturm,I_Klimaanlage,I_Verdichter / Turbine / Pumpe,I_Drossel,I_Eindampfen,I_Rektifikation,I_Extraktion,I_Kristallisation,I_Ab-/Desorption,I_Mischer,KB_1,KB_2,KB_3,KB_4,KB_5,KB_6,S_1_zumEinstieg,S_2_zumVertiefen,S_3_zumKnobeln,BZ_001,BZ_005,BZ_010,BZ_015,BZ_020,BZ_025,BZ_030,BZ_035,BZ_040,BZ_045,BZ_050,BZ_055,BZ_060,A_Auswahl,A_Zahlenwert,A_Gleichung,A_Graphik JSXGraph,A_Freitext,H_Taschenrechner,H_TaschenrechnerCAS,H_ohne,H_Rechenprogramm,H_Internetlink,AN_Abstrakt,AN_Berufsnah,AN_Alltagsnah</v>
      </c>
    </row>
    <row r="2" spans="1:17" x14ac:dyDescent="0.25">
      <c r="A2" s="60" t="s">
        <v>12</v>
      </c>
      <c r="B2" s="60" t="s">
        <v>63</v>
      </c>
      <c r="C2" s="60" t="s">
        <v>64</v>
      </c>
      <c r="D2" s="60" t="s">
        <v>25</v>
      </c>
      <c r="E2" s="60" t="s">
        <v>30</v>
      </c>
      <c r="F2" s="60" t="s">
        <v>65</v>
      </c>
      <c r="G2" s="60" t="s">
        <v>38</v>
      </c>
      <c r="H2" s="60" t="s">
        <v>40</v>
      </c>
      <c r="I2" s="60" t="s">
        <v>66</v>
      </c>
      <c r="J2" s="60" t="s">
        <v>46</v>
      </c>
      <c r="K2" s="60" t="s">
        <v>36</v>
      </c>
    </row>
    <row r="3" spans="1:17" x14ac:dyDescent="0.25">
      <c r="A3" t="s">
        <v>67</v>
      </c>
      <c r="B3" t="s">
        <v>68</v>
      </c>
      <c r="C3" t="s">
        <v>21</v>
      </c>
      <c r="D3" t="s">
        <v>28</v>
      </c>
      <c r="E3" t="s">
        <v>69</v>
      </c>
      <c r="F3" t="s">
        <v>70</v>
      </c>
      <c r="G3" t="s">
        <v>71</v>
      </c>
      <c r="H3" t="s">
        <v>72</v>
      </c>
      <c r="I3" t="s">
        <v>73</v>
      </c>
      <c r="J3" t="s">
        <v>74</v>
      </c>
      <c r="K3" t="s">
        <v>75</v>
      </c>
    </row>
    <row r="4" spans="1:17" x14ac:dyDescent="0.25">
      <c r="A4" t="s">
        <v>76</v>
      </c>
      <c r="B4" t="s">
        <v>77</v>
      </c>
      <c r="C4" t="s">
        <v>78</v>
      </c>
      <c r="D4" t="s">
        <v>79</v>
      </c>
      <c r="E4" t="s">
        <v>80</v>
      </c>
      <c r="F4" t="s">
        <v>34</v>
      </c>
      <c r="G4" t="s">
        <v>81</v>
      </c>
      <c r="H4" t="s">
        <v>82</v>
      </c>
      <c r="I4" t="s">
        <v>44</v>
      </c>
      <c r="J4" t="s">
        <v>47</v>
      </c>
      <c r="K4" t="s">
        <v>37</v>
      </c>
      <c r="M4" t="s">
        <v>67</v>
      </c>
      <c r="N4" t="s">
        <v>68</v>
      </c>
      <c r="O4" t="s">
        <v>21</v>
      </c>
    </row>
    <row r="5" spans="1:17" x14ac:dyDescent="0.25">
      <c r="A5" t="s">
        <v>83</v>
      </c>
      <c r="B5" t="s">
        <v>84</v>
      </c>
      <c r="C5" t="s">
        <v>85</v>
      </c>
      <c r="D5" t="s">
        <v>86</v>
      </c>
      <c r="E5" t="s">
        <v>31</v>
      </c>
      <c r="F5" t="s">
        <v>87</v>
      </c>
      <c r="G5" t="s">
        <v>88</v>
      </c>
      <c r="H5" t="s">
        <v>41</v>
      </c>
      <c r="I5" t="s">
        <v>89</v>
      </c>
      <c r="J5" t="s">
        <v>90</v>
      </c>
      <c r="K5" t="s">
        <v>91</v>
      </c>
      <c r="M5" t="s">
        <v>92</v>
      </c>
      <c r="N5" t="s">
        <v>93</v>
      </c>
      <c r="O5" t="str">
        <f t="shared" ref="O5:O20" si="1">M$4&amp;$M5&amp;"_"&amp;$N5</f>
        <v>U_HSD_Neef</v>
      </c>
      <c r="P5" t="str">
        <f t="shared" ref="P5:P20" si="2">N$4&amp;$M5&amp;"_"&amp;$N5</f>
        <v>E_HSD_Neef</v>
      </c>
      <c r="Q5" t="str">
        <f t="shared" ref="Q5:Q20" si="3">O$4&amp;$M5&amp;"_"&amp;$N5</f>
        <v>G_HSD_Neef</v>
      </c>
    </row>
    <row r="6" spans="1:17" x14ac:dyDescent="0.25">
      <c r="A6" t="s">
        <v>94</v>
      </c>
      <c r="B6" t="s">
        <v>95</v>
      </c>
      <c r="C6" t="s">
        <v>96</v>
      </c>
      <c r="D6" t="s">
        <v>97</v>
      </c>
      <c r="E6" t="s">
        <v>98</v>
      </c>
      <c r="F6" t="s">
        <v>99</v>
      </c>
      <c r="G6" t="s">
        <v>39</v>
      </c>
      <c r="H6" t="s">
        <v>100</v>
      </c>
      <c r="I6" t="s">
        <v>101</v>
      </c>
      <c r="J6" t="s">
        <v>102</v>
      </c>
      <c r="M6" t="s">
        <v>92</v>
      </c>
      <c r="N6" t="s">
        <v>103</v>
      </c>
      <c r="O6" t="str">
        <f t="shared" si="1"/>
        <v>U_HSD_Goebel</v>
      </c>
      <c r="P6" t="str">
        <f t="shared" si="2"/>
        <v>E_HSD_Goebel</v>
      </c>
      <c r="Q6" t="str">
        <f t="shared" si="3"/>
        <v>G_HSD_Goebel</v>
      </c>
    </row>
    <row r="7" spans="1:17" x14ac:dyDescent="0.25">
      <c r="A7" t="s">
        <v>104</v>
      </c>
      <c r="B7" t="s">
        <v>105</v>
      </c>
      <c r="C7" t="s">
        <v>106</v>
      </c>
      <c r="D7" t="s">
        <v>107</v>
      </c>
      <c r="E7" t="s">
        <v>108</v>
      </c>
      <c r="G7" t="s">
        <v>109</v>
      </c>
      <c r="H7" t="s">
        <v>110</v>
      </c>
      <c r="I7" t="s">
        <v>111</v>
      </c>
      <c r="M7" t="s">
        <v>92</v>
      </c>
      <c r="N7" t="s">
        <v>112</v>
      </c>
      <c r="O7" t="str">
        <f t="shared" si="1"/>
        <v>U_HSD_Jüngst</v>
      </c>
      <c r="P7" t="str">
        <f t="shared" si="2"/>
        <v>E_HSD_Jüngst</v>
      </c>
      <c r="Q7" t="str">
        <f t="shared" si="3"/>
        <v>G_HSD_Jüngst</v>
      </c>
    </row>
    <row r="8" spans="1:17" x14ac:dyDescent="0.25">
      <c r="A8" t="s">
        <v>113</v>
      </c>
      <c r="B8" t="s">
        <v>114</v>
      </c>
      <c r="C8" t="s">
        <v>115</v>
      </c>
      <c r="D8" t="s">
        <v>116</v>
      </c>
      <c r="E8" t="s">
        <v>117</v>
      </c>
      <c r="G8" t="s">
        <v>118</v>
      </c>
      <c r="H8" t="s">
        <v>119</v>
      </c>
      <c r="I8" t="s">
        <v>120</v>
      </c>
      <c r="M8" t="s">
        <v>92</v>
      </c>
      <c r="N8" t="s">
        <v>121</v>
      </c>
      <c r="O8" t="str">
        <f t="shared" si="1"/>
        <v>U_HSD_Depner</v>
      </c>
      <c r="P8" t="str">
        <f t="shared" si="2"/>
        <v>E_HSD_Depner</v>
      </c>
      <c r="Q8" t="str">
        <f t="shared" si="3"/>
        <v>G_HSD_Depner</v>
      </c>
    </row>
    <row r="9" spans="1:17" x14ac:dyDescent="0.25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G9" t="s">
        <v>127</v>
      </c>
      <c r="M9" t="s">
        <v>128</v>
      </c>
      <c r="N9" t="s">
        <v>129</v>
      </c>
      <c r="O9" t="str">
        <f t="shared" si="1"/>
        <v>U_HSNR_Alsmeyer</v>
      </c>
      <c r="P9" t="str">
        <f t="shared" si="2"/>
        <v>E_HSNR_Alsmeyer</v>
      </c>
      <c r="Q9" t="str">
        <f t="shared" si="3"/>
        <v>G_HSNR_Alsmeyer</v>
      </c>
    </row>
    <row r="10" spans="1:17" x14ac:dyDescent="0.25">
      <c r="A10" t="s">
        <v>130</v>
      </c>
      <c r="B10" t="s">
        <v>131</v>
      </c>
      <c r="C10" t="s">
        <v>132</v>
      </c>
      <c r="D10" t="s">
        <v>133</v>
      </c>
      <c r="G10" t="s">
        <v>134</v>
      </c>
      <c r="M10" t="s">
        <v>128</v>
      </c>
      <c r="N10" t="s">
        <v>135</v>
      </c>
      <c r="O10" t="str">
        <f t="shared" si="1"/>
        <v>U_HSNR_Grassmann</v>
      </c>
      <c r="P10" t="str">
        <f t="shared" si="2"/>
        <v>E_HSNR_Grassmann</v>
      </c>
      <c r="Q10" t="str">
        <f t="shared" si="3"/>
        <v>G_HSNR_Grassmann</v>
      </c>
    </row>
    <row r="11" spans="1:17" x14ac:dyDescent="0.25">
      <c r="A11" t="s">
        <v>136</v>
      </c>
      <c r="B11" t="s">
        <v>137</v>
      </c>
      <c r="C11" t="s">
        <v>138</v>
      </c>
      <c r="D11" t="s">
        <v>139</v>
      </c>
      <c r="G11" t="s">
        <v>140</v>
      </c>
      <c r="M11" t="s">
        <v>128</v>
      </c>
      <c r="N11" t="s">
        <v>141</v>
      </c>
      <c r="O11" t="str">
        <f t="shared" si="1"/>
        <v>U_HSNR_Schiefers</v>
      </c>
      <c r="P11" t="str">
        <f t="shared" si="2"/>
        <v>E_HSNR_Schiefers</v>
      </c>
      <c r="Q11" t="str">
        <f t="shared" si="3"/>
        <v>G_HSNR_Schiefers</v>
      </c>
    </row>
    <row r="12" spans="1:17" x14ac:dyDescent="0.25">
      <c r="A12" t="s">
        <v>142</v>
      </c>
      <c r="B12" t="s">
        <v>143</v>
      </c>
      <c r="C12" t="s">
        <v>144</v>
      </c>
      <c r="D12" t="s">
        <v>145</v>
      </c>
      <c r="G12" t="s">
        <v>146</v>
      </c>
      <c r="M12" t="s">
        <v>128</v>
      </c>
      <c r="N12" t="s">
        <v>147</v>
      </c>
      <c r="O12" t="str">
        <f t="shared" si="1"/>
        <v>U_HSNR_Reichert</v>
      </c>
      <c r="P12" t="str">
        <f t="shared" si="2"/>
        <v>E_HSNR_Reichert</v>
      </c>
      <c r="Q12" t="str">
        <f t="shared" si="3"/>
        <v>G_HSNR_Reichert</v>
      </c>
    </row>
    <row r="13" spans="1:17" x14ac:dyDescent="0.25">
      <c r="A13" t="s">
        <v>148</v>
      </c>
      <c r="B13" t="s">
        <v>149</v>
      </c>
      <c r="C13" t="s">
        <v>150</v>
      </c>
      <c r="D13" t="s">
        <v>151</v>
      </c>
      <c r="G13" t="s">
        <v>152</v>
      </c>
      <c r="M13" t="s">
        <v>153</v>
      </c>
      <c r="N13" t="s">
        <v>154</v>
      </c>
      <c r="O13" t="str">
        <f t="shared" si="1"/>
        <v>U_HRW_Schädlich</v>
      </c>
      <c r="P13" t="str">
        <f t="shared" si="2"/>
        <v>E_HRW_Schädlich</v>
      </c>
      <c r="Q13" t="str">
        <f t="shared" si="3"/>
        <v>G_HRW_Schädlich</v>
      </c>
    </row>
    <row r="14" spans="1:17" x14ac:dyDescent="0.25">
      <c r="A14" t="s">
        <v>155</v>
      </c>
      <c r="B14" t="s">
        <v>156</v>
      </c>
      <c r="C14" t="s">
        <v>157</v>
      </c>
      <c r="D14" t="s">
        <v>158</v>
      </c>
      <c r="G14" t="s">
        <v>159</v>
      </c>
      <c r="M14" t="s">
        <v>153</v>
      </c>
      <c r="N14" t="s">
        <v>160</v>
      </c>
      <c r="O14" t="str">
        <f t="shared" si="1"/>
        <v>U_HRW_Wunderlich</v>
      </c>
      <c r="P14" t="str">
        <f t="shared" si="2"/>
        <v>E_HRW_Wunderlich</v>
      </c>
      <c r="Q14" t="str">
        <f t="shared" si="3"/>
        <v>G_HRW_Wunderlich</v>
      </c>
    </row>
    <row r="15" spans="1:17" x14ac:dyDescent="0.25">
      <c r="A15" t="s">
        <v>161</v>
      </c>
      <c r="B15" t="s">
        <v>162</v>
      </c>
      <c r="C15" t="s">
        <v>163</v>
      </c>
      <c r="D15" t="s">
        <v>164</v>
      </c>
      <c r="G15" t="s">
        <v>165</v>
      </c>
      <c r="M15" t="s">
        <v>153</v>
      </c>
      <c r="N15" t="s">
        <v>166</v>
      </c>
      <c r="O15" t="str">
        <f t="shared" si="1"/>
        <v>U_HRW_Nabokova</v>
      </c>
      <c r="P15" t="str">
        <f t="shared" si="2"/>
        <v>E_HRW_Nabokova</v>
      </c>
      <c r="Q15" t="str">
        <f t="shared" si="3"/>
        <v>G_HRW_Nabokova</v>
      </c>
    </row>
    <row r="16" spans="1:17" x14ac:dyDescent="0.25">
      <c r="A16" t="s">
        <v>167</v>
      </c>
      <c r="B16" t="s">
        <v>168</v>
      </c>
      <c r="C16" t="s">
        <v>169</v>
      </c>
      <c r="D16" t="s">
        <v>170</v>
      </c>
      <c r="G16" t="s">
        <v>171</v>
      </c>
      <c r="M16" t="s">
        <v>153</v>
      </c>
      <c r="N16" t="s">
        <v>172</v>
      </c>
      <c r="O16" t="str">
        <f t="shared" si="1"/>
        <v>U_HRW_Demant</v>
      </c>
      <c r="P16" t="str">
        <f t="shared" si="2"/>
        <v>E_HRW_Demant</v>
      </c>
      <c r="Q16" t="str">
        <f t="shared" si="3"/>
        <v>G_HRW_Demant</v>
      </c>
    </row>
    <row r="17" spans="1:17" x14ac:dyDescent="0.25">
      <c r="A17" t="s">
        <v>173</v>
      </c>
      <c r="B17" t="s">
        <v>174</v>
      </c>
      <c r="C17" t="s">
        <v>175</v>
      </c>
      <c r="D17" t="s">
        <v>176</v>
      </c>
      <c r="M17" t="s">
        <v>153</v>
      </c>
      <c r="N17" t="s">
        <v>177</v>
      </c>
      <c r="O17" t="str">
        <f t="shared" si="1"/>
        <v>U_HRW_Kaminski</v>
      </c>
      <c r="P17" t="str">
        <f t="shared" si="2"/>
        <v>E_HRW_Kaminski</v>
      </c>
      <c r="Q17" t="str">
        <f t="shared" si="3"/>
        <v>G_HRW_Kaminski</v>
      </c>
    </row>
    <row r="18" spans="1:17" x14ac:dyDescent="0.25">
      <c r="A18" t="s">
        <v>178</v>
      </c>
      <c r="B18" t="s">
        <v>179</v>
      </c>
      <c r="C18" t="s">
        <v>180</v>
      </c>
      <c r="D18" t="s">
        <v>181</v>
      </c>
      <c r="M18" t="s">
        <v>182</v>
      </c>
      <c r="N18" t="s">
        <v>183</v>
      </c>
      <c r="O18" t="str">
        <f t="shared" si="1"/>
        <v>U_THK_Lambers</v>
      </c>
      <c r="P18" t="str">
        <f t="shared" si="2"/>
        <v>E_THK_Lambers</v>
      </c>
      <c r="Q18" t="str">
        <f t="shared" si="3"/>
        <v>G_THK_Lambers</v>
      </c>
    </row>
    <row r="19" spans="1:17" x14ac:dyDescent="0.25">
      <c r="A19" t="s">
        <v>184</v>
      </c>
      <c r="B19" t="s">
        <v>185</v>
      </c>
      <c r="C19" t="s">
        <v>186</v>
      </c>
      <c r="D19" t="s">
        <v>187</v>
      </c>
      <c r="M19" t="s">
        <v>182</v>
      </c>
      <c r="N19" t="s">
        <v>188</v>
      </c>
      <c r="O19" t="str">
        <f t="shared" si="1"/>
        <v>U_THK_Rögener</v>
      </c>
      <c r="P19" t="str">
        <f t="shared" si="2"/>
        <v>E_THK_Rögener</v>
      </c>
      <c r="Q19" t="str">
        <f t="shared" si="3"/>
        <v>G_THK_Rögener</v>
      </c>
    </row>
    <row r="20" spans="1:17" x14ac:dyDescent="0.25">
      <c r="A20" t="s">
        <v>189</v>
      </c>
      <c r="B20" t="s">
        <v>190</v>
      </c>
      <c r="C20" t="s">
        <v>191</v>
      </c>
      <c r="D20" t="s">
        <v>192</v>
      </c>
      <c r="M20" t="s">
        <v>182</v>
      </c>
      <c r="N20" t="s">
        <v>193</v>
      </c>
      <c r="O20" t="str">
        <f t="shared" si="1"/>
        <v>U_THK_Kürten</v>
      </c>
      <c r="P20" t="str">
        <f t="shared" si="2"/>
        <v>E_THK_Kürten</v>
      </c>
      <c r="Q20" t="str">
        <f t="shared" si="3"/>
        <v>G_THK_Kürten</v>
      </c>
    </row>
    <row r="21" spans="1:17" x14ac:dyDescent="0.25">
      <c r="A21" t="s">
        <v>13</v>
      </c>
      <c r="B21" t="s">
        <v>17</v>
      </c>
      <c r="C21" t="s">
        <v>194</v>
      </c>
      <c r="D21" t="s">
        <v>195</v>
      </c>
    </row>
    <row r="22" spans="1:17" x14ac:dyDescent="0.25">
      <c r="A22" t="s">
        <v>196</v>
      </c>
      <c r="B22" t="s">
        <v>197</v>
      </c>
      <c r="C22" t="s">
        <v>198</v>
      </c>
      <c r="D22" t="s">
        <v>199</v>
      </c>
    </row>
    <row r="23" spans="1:17" x14ac:dyDescent="0.25">
      <c r="D23" t="s">
        <v>200</v>
      </c>
    </row>
    <row r="24" spans="1:17" x14ac:dyDescent="0.25">
      <c r="D24" t="s">
        <v>201</v>
      </c>
    </row>
    <row r="25" spans="1:17" x14ac:dyDescent="0.25">
      <c r="D25" t="s">
        <v>202</v>
      </c>
    </row>
    <row r="26" spans="1:17" x14ac:dyDescent="0.25">
      <c r="D26" t="s">
        <v>203</v>
      </c>
    </row>
    <row r="27" spans="1:17" x14ac:dyDescent="0.25">
      <c r="D27" t="s">
        <v>204</v>
      </c>
    </row>
    <row r="28" spans="1:17" x14ac:dyDescent="0.25">
      <c r="D28" t="s">
        <v>205</v>
      </c>
    </row>
    <row r="29" spans="1:17" x14ac:dyDescent="0.25">
      <c r="D29" t="s">
        <v>206</v>
      </c>
    </row>
    <row r="30" spans="1:17" x14ac:dyDescent="0.25">
      <c r="D30" t="s">
        <v>207</v>
      </c>
    </row>
    <row r="31" spans="1:17" x14ac:dyDescent="0.25">
      <c r="D31" t="s">
        <v>208</v>
      </c>
    </row>
    <row r="32" spans="1:17" x14ac:dyDescent="0.25">
      <c r="D32" t="s">
        <v>209</v>
      </c>
    </row>
    <row r="33" spans="4:4" x14ac:dyDescent="0.25">
      <c r="D33" t="s">
        <v>210</v>
      </c>
    </row>
    <row r="34" spans="4:4" x14ac:dyDescent="0.25">
      <c r="D34" t="s">
        <v>211</v>
      </c>
    </row>
    <row r="35" spans="4:4" x14ac:dyDescent="0.25">
      <c r="D35" t="s">
        <v>212</v>
      </c>
    </row>
    <row r="36" spans="4:4" x14ac:dyDescent="0.25">
      <c r="D36" t="s">
        <v>213</v>
      </c>
    </row>
    <row r="37" spans="4:4" x14ac:dyDescent="0.25">
      <c r="D37" t="s">
        <v>214</v>
      </c>
    </row>
    <row r="38" spans="4:4" x14ac:dyDescent="0.25">
      <c r="D38" t="s">
        <v>215</v>
      </c>
    </row>
    <row r="39" spans="4:4" x14ac:dyDescent="0.25">
      <c r="D39" t="s">
        <v>216</v>
      </c>
    </row>
    <row r="40" spans="4:4" x14ac:dyDescent="0.25">
      <c r="D40" t="s">
        <v>217</v>
      </c>
    </row>
    <row r="41" spans="4:4" x14ac:dyDescent="0.25">
      <c r="D41" t="s">
        <v>218</v>
      </c>
    </row>
    <row r="42" spans="4:4" x14ac:dyDescent="0.25">
      <c r="D42" t="s">
        <v>219</v>
      </c>
    </row>
    <row r="43" spans="4:4" x14ac:dyDescent="0.25">
      <c r="D43" t="s">
        <v>220</v>
      </c>
    </row>
    <row r="44" spans="4:4" x14ac:dyDescent="0.25">
      <c r="D44" t="s">
        <v>221</v>
      </c>
    </row>
    <row r="45" spans="4:4" x14ac:dyDescent="0.25">
      <c r="D45" t="s">
        <v>222</v>
      </c>
    </row>
    <row r="46" spans="4:4" x14ac:dyDescent="0.25">
      <c r="D46" t="s">
        <v>223</v>
      </c>
    </row>
    <row r="47" spans="4:4" x14ac:dyDescent="0.25">
      <c r="D47" t="s">
        <v>224</v>
      </c>
    </row>
    <row r="48" spans="4:4" x14ac:dyDescent="0.25">
      <c r="D48" t="s">
        <v>225</v>
      </c>
    </row>
    <row r="49" spans="4:4" x14ac:dyDescent="0.25">
      <c r="D49" t="s">
        <v>226</v>
      </c>
    </row>
    <row r="50" spans="4:4" x14ac:dyDescent="0.25">
      <c r="D50" t="s">
        <v>227</v>
      </c>
    </row>
    <row r="51" spans="4:4" x14ac:dyDescent="0.25">
      <c r="D51" t="s">
        <v>228</v>
      </c>
    </row>
    <row r="52" spans="4:4" x14ac:dyDescent="0.25">
      <c r="D52" t="s">
        <v>229</v>
      </c>
    </row>
    <row r="53" spans="4:4" x14ac:dyDescent="0.25">
      <c r="D53" t="s">
        <v>230</v>
      </c>
    </row>
    <row r="54" spans="4:4" x14ac:dyDescent="0.25">
      <c r="D54" t="s">
        <v>231</v>
      </c>
    </row>
    <row r="55" spans="4:4" x14ac:dyDescent="0.25">
      <c r="D55" t="s">
        <v>232</v>
      </c>
    </row>
    <row r="56" spans="4:4" x14ac:dyDescent="0.25">
      <c r="D56" t="s">
        <v>233</v>
      </c>
    </row>
    <row r="57" spans="4:4" x14ac:dyDescent="0.25">
      <c r="D57" t="s">
        <v>234</v>
      </c>
    </row>
    <row r="58" spans="4:4" x14ac:dyDescent="0.25">
      <c r="D58" t="s">
        <v>235</v>
      </c>
    </row>
    <row r="59" spans="4:4" x14ac:dyDescent="0.25">
      <c r="D59" t="s">
        <v>236</v>
      </c>
    </row>
    <row r="60" spans="4:4" x14ac:dyDescent="0.25">
      <c r="D60" t="s">
        <v>237</v>
      </c>
    </row>
    <row r="61" spans="4:4" x14ac:dyDescent="0.25">
      <c r="D61" t="s">
        <v>238</v>
      </c>
    </row>
    <row r="62" spans="4:4" x14ac:dyDescent="0.25">
      <c r="D62" t="s">
        <v>27</v>
      </c>
    </row>
    <row r="63" spans="4:4" x14ac:dyDescent="0.25">
      <c r="D63" t="s">
        <v>239</v>
      </c>
    </row>
    <row r="64" spans="4:4" x14ac:dyDescent="0.25">
      <c r="D64" t="s">
        <v>240</v>
      </c>
    </row>
    <row r="65" spans="4:4" x14ac:dyDescent="0.25">
      <c r="D65" t="s">
        <v>241</v>
      </c>
    </row>
    <row r="66" spans="4:4" x14ac:dyDescent="0.25">
      <c r="D66" t="s">
        <v>242</v>
      </c>
    </row>
    <row r="67" spans="4:4" x14ac:dyDescent="0.25">
      <c r="D67" t="s">
        <v>243</v>
      </c>
    </row>
    <row r="68" spans="4:4" x14ac:dyDescent="0.25">
      <c r="D68" t="s">
        <v>244</v>
      </c>
    </row>
    <row r="69" spans="4:4" x14ac:dyDescent="0.25">
      <c r="D69" t="s">
        <v>245</v>
      </c>
    </row>
    <row r="70" spans="4:4" x14ac:dyDescent="0.25">
      <c r="D70" t="s">
        <v>246</v>
      </c>
    </row>
    <row r="71" spans="4:4" x14ac:dyDescent="0.25">
      <c r="D71" t="s">
        <v>247</v>
      </c>
    </row>
    <row r="72" spans="4:4" x14ac:dyDescent="0.25">
      <c r="D72" t="s">
        <v>248</v>
      </c>
    </row>
    <row r="73" spans="4:4" x14ac:dyDescent="0.25">
      <c r="D73" t="s">
        <v>249</v>
      </c>
    </row>
    <row r="74" spans="4:4" x14ac:dyDescent="0.25">
      <c r="D74" t="s">
        <v>250</v>
      </c>
    </row>
    <row r="75" spans="4:4" x14ac:dyDescent="0.25">
      <c r="D75" t="s">
        <v>26</v>
      </c>
    </row>
    <row r="76" spans="4:4" x14ac:dyDescent="0.25">
      <c r="D76" t="s">
        <v>251</v>
      </c>
    </row>
    <row r="77" spans="4:4" x14ac:dyDescent="0.25">
      <c r="D77" t="s">
        <v>252</v>
      </c>
    </row>
    <row r="78" spans="4:4" x14ac:dyDescent="0.25">
      <c r="D78" t="s">
        <v>253</v>
      </c>
    </row>
    <row r="79" spans="4:4" x14ac:dyDescent="0.25">
      <c r="D79" t="s">
        <v>254</v>
      </c>
    </row>
    <row r="80" spans="4:4" x14ac:dyDescent="0.25">
      <c r="D80" t="s">
        <v>255</v>
      </c>
    </row>
    <row r="81" spans="4:4" x14ac:dyDescent="0.25">
      <c r="D81" t="s">
        <v>256</v>
      </c>
    </row>
    <row r="82" spans="4:4" x14ac:dyDescent="0.25">
      <c r="D82" t="s">
        <v>257</v>
      </c>
    </row>
    <row r="83" spans="4:4" x14ac:dyDescent="0.25">
      <c r="D83" t="s">
        <v>258</v>
      </c>
    </row>
    <row r="84" spans="4:4" x14ac:dyDescent="0.25">
      <c r="D84" t="s">
        <v>259</v>
      </c>
    </row>
    <row r="85" spans="4:4" x14ac:dyDescent="0.25">
      <c r="D85" t="s">
        <v>260</v>
      </c>
    </row>
    <row r="86" spans="4:4" x14ac:dyDescent="0.25">
      <c r="D86" t="s">
        <v>261</v>
      </c>
    </row>
    <row r="87" spans="4:4" x14ac:dyDescent="0.25">
      <c r="D87" t="s">
        <v>262</v>
      </c>
    </row>
    <row r="88" spans="4:4" x14ac:dyDescent="0.25">
      <c r="D88" t="s">
        <v>263</v>
      </c>
    </row>
    <row r="89" spans="4:4" x14ac:dyDescent="0.25">
      <c r="D89" t="s">
        <v>264</v>
      </c>
    </row>
    <row r="90" spans="4:4" x14ac:dyDescent="0.25">
      <c r="D90" t="s">
        <v>265</v>
      </c>
    </row>
    <row r="91" spans="4:4" x14ac:dyDescent="0.25">
      <c r="D91" t="s">
        <v>266</v>
      </c>
    </row>
  </sheetData>
  <pageMargins left="0.7" right="0.7" top="0.78740157500000008" bottom="0.7874015750000000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DropDownListen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E2STFB09-3</dc:creator>
  <cp:lastModifiedBy>Goebel, Johannes</cp:lastModifiedBy>
  <cp:revision>11</cp:revision>
  <dcterms:created xsi:type="dcterms:W3CDTF">2022-09-19T05:42:20Z</dcterms:created>
  <dcterms:modified xsi:type="dcterms:W3CDTF">2024-03-05T17:03:31Z</dcterms:modified>
</cp:coreProperties>
</file>